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180" windowWidth="11625" windowHeight="5970"/>
  </bookViews>
  <sheets>
    <sheet name="basic model" sheetId="1" r:id="rId1"/>
    <sheet name="If 3 then 4" sheetId="4" r:id="rId2"/>
    <sheet name="At most 4 of P1-P10" sheetId="5" r:id="rId3"/>
    <sheet name="Sheet2" sheetId="2" r:id="rId4"/>
    <sheet name="Sheet3" sheetId="3" r:id="rId5"/>
  </sheets>
  <definedNames>
    <definedName name="doit" localSheetId="2">'At most 4 of P1-P10'!$A$6:$A$25</definedName>
    <definedName name="doit" localSheetId="1">'If 3 then 4'!$A$6:$A$25</definedName>
    <definedName name="doit">'basic model'!$A$6:$A$25</definedName>
    <definedName name="NPV" localSheetId="2">'At most 4 of P1-P10'!$C$6:$C$25</definedName>
    <definedName name="NPV" localSheetId="1">'If 3 then 4'!$C$6:$C$25</definedName>
    <definedName name="NPV">'basic model'!$C$6:$C$25</definedName>
    <definedName name="solver_adj" localSheetId="2" hidden="1">'At most 4 of P1-P10'!$A$6:$A$25</definedName>
    <definedName name="solver_adj" localSheetId="0" hidden="1">'basic model'!$A$6:$A$25</definedName>
    <definedName name="solver_adj" localSheetId="1" hidden="1">'If 3 then 4'!$A$6:$A$25</definedName>
    <definedName name="solver_cvg" localSheetId="2" hidden="1">0.0001</definedName>
    <definedName name="solver_cvg" localSheetId="0" hidden="1">0.0001</definedName>
    <definedName name="solver_cvg" localSheetId="1" hidden="1">0.0001</definedName>
    <definedName name="solver_drv" localSheetId="2" hidden="1">1</definedName>
    <definedName name="solver_drv" localSheetId="0" hidden="1">1</definedName>
    <definedName name="solver_drv" localSheetId="1" hidden="1">1</definedName>
    <definedName name="solver_eng" localSheetId="2" hidden="1">2</definedName>
    <definedName name="solver_eng" localSheetId="0" hidden="1">2</definedName>
    <definedName name="solver_eng" localSheetId="1" hidden="1">2</definedName>
    <definedName name="solver_est" localSheetId="2" hidden="1">1</definedName>
    <definedName name="solver_est" localSheetId="0" hidden="1">1</definedName>
    <definedName name="solver_est" localSheetId="1" hidden="1">1</definedName>
    <definedName name="solver_ibd" localSheetId="2" hidden="1">2</definedName>
    <definedName name="solver_ibd" localSheetId="0" hidden="1">2</definedName>
    <definedName name="solver_ibd" localSheetId="1" hidden="1">2</definedName>
    <definedName name="solver_itr" localSheetId="2" hidden="1">100</definedName>
    <definedName name="solver_itr" localSheetId="0" hidden="1">100</definedName>
    <definedName name="solver_itr" localSheetId="1" hidden="1">100</definedName>
    <definedName name="solver_lhs1" localSheetId="2" hidden="1">'At most 4 of P1-P10'!$E$2:$J$2</definedName>
    <definedName name="solver_lhs1" localSheetId="0" hidden="1">'basic model'!$E$2:$J$2</definedName>
    <definedName name="solver_lhs1" localSheetId="1" hidden="1">'If 3 then 4'!$E$2:$J$2</definedName>
    <definedName name="solver_lhs2" localSheetId="2" hidden="1">'At most 4 of P1-P10'!$L$8</definedName>
    <definedName name="solver_lhs2" localSheetId="0" hidden="1">'basic model'!$A$6:$A$25</definedName>
    <definedName name="solver_lhs2" localSheetId="1" hidden="1">'If 3 then 4'!$L$9</definedName>
    <definedName name="solver_lhs3" localSheetId="2" hidden="1">'At most 4 of P1-P10'!$A$6:$A$25</definedName>
    <definedName name="solver_lhs3" localSheetId="1" hidden="1">'If 3 then 4'!$A$6:$A$25</definedName>
    <definedName name="solver_lin" localSheetId="2" hidden="1">1</definedName>
    <definedName name="solver_lin" localSheetId="0" hidden="1">1</definedName>
    <definedName name="solver_lin" localSheetId="1" hidden="1">1</definedName>
    <definedName name="solver_lva" localSheetId="2" hidden="1">2</definedName>
    <definedName name="solver_lva" localSheetId="0" hidden="1">2</definedName>
    <definedName name="solver_lva" localSheetId="1" hidden="1">2</definedName>
    <definedName name="solver_mip" localSheetId="2" hidden="1">5000</definedName>
    <definedName name="solver_mip" localSheetId="0" hidden="1">5000</definedName>
    <definedName name="solver_mip" localSheetId="1" hidden="1">5000</definedName>
    <definedName name="solver_mni" localSheetId="2" hidden="1">30</definedName>
    <definedName name="solver_mni" localSheetId="0" hidden="1">30</definedName>
    <definedName name="solver_mni" localSheetId="1" hidden="1">30</definedName>
    <definedName name="solver_mrt" localSheetId="2" hidden="1">0.075</definedName>
    <definedName name="solver_mrt" localSheetId="0" hidden="1">0.075</definedName>
    <definedName name="solver_mrt" localSheetId="1" hidden="1">0.075</definedName>
    <definedName name="solver_neg" localSheetId="2" hidden="1">2</definedName>
    <definedName name="solver_neg" localSheetId="0" hidden="1">2</definedName>
    <definedName name="solver_neg" localSheetId="1" hidden="1">2</definedName>
    <definedName name="solver_nod" localSheetId="2" hidden="1">5000</definedName>
    <definedName name="solver_nod" localSheetId="0" hidden="1">5000</definedName>
    <definedName name="solver_nod" localSheetId="1" hidden="1">5000</definedName>
    <definedName name="solver_num" localSheetId="2" hidden="1">3</definedName>
    <definedName name="solver_num" localSheetId="0" hidden="1">2</definedName>
    <definedName name="solver_num" localSheetId="1" hidden="1">3</definedName>
    <definedName name="solver_nwt" localSheetId="2" hidden="1">1</definedName>
    <definedName name="solver_nwt" localSheetId="0" hidden="1">1</definedName>
    <definedName name="solver_nwt" localSheetId="1" hidden="1">1</definedName>
    <definedName name="solver_ofx" localSheetId="2" hidden="1">2</definedName>
    <definedName name="solver_ofx" localSheetId="0" hidden="1">2</definedName>
    <definedName name="solver_ofx" localSheetId="1" hidden="1">2</definedName>
    <definedName name="solver_opt" localSheetId="2" hidden="1">'At most 4 of P1-P10'!$B$2</definedName>
    <definedName name="solver_opt" localSheetId="0" hidden="1">'basic model'!$B$2</definedName>
    <definedName name="solver_opt" localSheetId="1" hidden="1">'If 3 then 4'!$B$2</definedName>
    <definedName name="solver_piv" localSheetId="2" hidden="1">0.000001</definedName>
    <definedName name="solver_piv" localSheetId="0" hidden="1">0.000001</definedName>
    <definedName name="solver_piv" localSheetId="1" hidden="1">0.000001</definedName>
    <definedName name="solver_pre" localSheetId="2" hidden="1">0.000001</definedName>
    <definedName name="solver_pre" localSheetId="0" hidden="1">0.000001</definedName>
    <definedName name="solver_pre" localSheetId="1" hidden="1">0.000001</definedName>
    <definedName name="solver_pro" localSheetId="2" hidden="1">2</definedName>
    <definedName name="solver_pro" localSheetId="0" hidden="1">2</definedName>
    <definedName name="solver_pro" localSheetId="1" hidden="1">2</definedName>
    <definedName name="solver_rbv" localSheetId="2" hidden="1">1</definedName>
    <definedName name="solver_rbv" localSheetId="0" hidden="1">1</definedName>
    <definedName name="solver_rbv" localSheetId="1" hidden="1">1</definedName>
    <definedName name="solver_red" localSheetId="2" hidden="1">0.000001</definedName>
    <definedName name="solver_red" localSheetId="0" hidden="1">0.000001</definedName>
    <definedName name="solver_red" localSheetId="1" hidden="1">0.000001</definedName>
    <definedName name="solver_rel1" localSheetId="2" hidden="1">1</definedName>
    <definedName name="solver_rel1" localSheetId="0" hidden="1">1</definedName>
    <definedName name="solver_rel1" localSheetId="1" hidden="1">1</definedName>
    <definedName name="solver_rel2" localSheetId="2" hidden="1">1</definedName>
    <definedName name="solver_rel2" localSheetId="0" hidden="1">5</definedName>
    <definedName name="solver_rel2" localSheetId="1" hidden="1">1</definedName>
    <definedName name="solver_rel3" localSheetId="2" hidden="1">5</definedName>
    <definedName name="solver_rel3" localSheetId="1" hidden="1">5</definedName>
    <definedName name="solver_reo" localSheetId="2" hidden="1">2</definedName>
    <definedName name="solver_reo" localSheetId="0" hidden="1">2</definedName>
    <definedName name="solver_reo" localSheetId="1" hidden="1">2</definedName>
    <definedName name="solver_rep" localSheetId="2" hidden="1">2</definedName>
    <definedName name="solver_rep" localSheetId="0" hidden="1">2</definedName>
    <definedName name="solver_rep" localSheetId="1" hidden="1">2</definedName>
    <definedName name="solver_rhs1" localSheetId="2" hidden="1">'At most 4 of P1-P10'!$E$4:$J$4</definedName>
    <definedName name="solver_rhs1" localSheetId="0" hidden="1">'basic model'!$E$4:$J$4</definedName>
    <definedName name="solver_rhs1" localSheetId="1" hidden="1">'If 3 then 4'!$E$4:$J$4</definedName>
    <definedName name="solver_rhs2" localSheetId="2" hidden="1">'At most 4 of P1-P10'!$L$10</definedName>
    <definedName name="solver_rhs2" localSheetId="0" hidden="1">binary</definedName>
    <definedName name="solver_rhs2" localSheetId="1" hidden="1">'If 3 then 4'!$L$12</definedName>
    <definedName name="solver_rhs3" localSheetId="2" hidden="1">binary</definedName>
    <definedName name="solver_rhs3" localSheetId="1" hidden="1">binary</definedName>
    <definedName name="solver_rlx" localSheetId="2" hidden="1">2</definedName>
    <definedName name="solver_rlx" localSheetId="0" hidden="1">2</definedName>
    <definedName name="solver_rlx" localSheetId="1" hidden="1">2</definedName>
    <definedName name="solver_scl" localSheetId="2" hidden="1">2</definedName>
    <definedName name="solver_scl" localSheetId="0" hidden="1">2</definedName>
    <definedName name="solver_scl" localSheetId="1" hidden="1">2</definedName>
    <definedName name="solver_sho" localSheetId="2" hidden="1">2</definedName>
    <definedName name="solver_sho" localSheetId="0" hidden="1">2</definedName>
    <definedName name="solver_sho" localSheetId="1" hidden="1">2</definedName>
    <definedName name="solver_ssz" localSheetId="2" hidden="1">100</definedName>
    <definedName name="solver_ssz" localSheetId="0" hidden="1">100</definedName>
    <definedName name="solver_ssz" localSheetId="1" hidden="1">100</definedName>
    <definedName name="solver_std" localSheetId="2" hidden="1">1</definedName>
    <definedName name="solver_std" localSheetId="0" hidden="1">1</definedName>
    <definedName name="solver_std" localSheetId="1" hidden="1">1</definedName>
    <definedName name="solver_tim" localSheetId="2" hidden="1">100</definedName>
    <definedName name="solver_tim" localSheetId="0" hidden="1">100</definedName>
    <definedName name="solver_tim" localSheetId="1" hidden="1">100</definedName>
    <definedName name="solver_tol" localSheetId="2" hidden="1">0.0005</definedName>
    <definedName name="solver_tol" localSheetId="0" hidden="1">0.0005</definedName>
    <definedName name="solver_tol" localSheetId="1" hidden="1">0.0005</definedName>
    <definedName name="solver_typ" localSheetId="2" hidden="1">1</definedName>
    <definedName name="solver_typ" localSheetId="0" hidden="1">1</definedName>
    <definedName name="solver_typ" localSheetId="1" hidden="1">1</definedName>
    <definedName name="solver_val" localSheetId="2" hidden="1">0</definedName>
    <definedName name="solver_val" localSheetId="0" hidden="1">0</definedName>
    <definedName name="solver_val" localSheetId="1" hidden="1">0</definedName>
    <definedName name="solver_ver" localSheetId="2" hidden="1">2</definedName>
    <definedName name="solver_ver" localSheetId="0" hidden="1">2</definedName>
    <definedName name="solver_ver" localSheetId="1" hidden="1">2</definedName>
  </definedNames>
  <calcPr calcId="145621"/>
</workbook>
</file>

<file path=xl/calcChain.xml><?xml version="1.0" encoding="utf-8"?>
<calcChain xmlns="http://schemas.openxmlformats.org/spreadsheetml/2006/main">
  <c r="B2" i="5" l="1"/>
  <c r="E2" i="5"/>
  <c r="F2" i="5"/>
  <c r="G2" i="5"/>
  <c r="H2" i="5"/>
  <c r="I2" i="5"/>
  <c r="J2" i="5"/>
  <c r="L8" i="5"/>
  <c r="B2" i="1"/>
  <c r="E2" i="1"/>
  <c r="F2" i="1"/>
  <c r="G2" i="1"/>
  <c r="H2" i="1"/>
  <c r="I2" i="1"/>
  <c r="J2" i="1"/>
  <c r="B2" i="4"/>
  <c r="E2" i="4"/>
  <c r="F2" i="4"/>
  <c r="G2" i="4"/>
  <c r="H2" i="4"/>
  <c r="I2" i="4"/>
  <c r="J2" i="4"/>
  <c r="L9" i="4"/>
  <c r="L12" i="4"/>
</calcChain>
</file>

<file path=xl/sharedStrings.xml><?xml version="1.0" encoding="utf-8"?>
<sst xmlns="http://schemas.openxmlformats.org/spreadsheetml/2006/main" count="116" uniqueCount="35">
  <si>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</si>
  <si>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</si>
  <si>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</si>
  <si>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</si>
  <si>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</si>
  <si>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</si>
  <si>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</si>
  <si>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</si>
  <si>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</si>
  <si>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</si>
  <si>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Project 11</t>
  </si>
  <si>
    <t>Project 12</t>
  </si>
  <si>
    <t>Project 13</t>
  </si>
  <si>
    <t>Project 14</t>
  </si>
  <si>
    <t>Project 15</t>
  </si>
  <si>
    <t>Project 16</t>
  </si>
  <si>
    <t>Project 17</t>
  </si>
  <si>
    <t>Project 18</t>
  </si>
  <si>
    <t>Project 19</t>
  </si>
  <si>
    <t>Project 20</t>
  </si>
  <si>
    <t>NPV</t>
  </si>
  <si>
    <t>Cost Year 1</t>
  </si>
  <si>
    <t>Cost Year 2</t>
  </si>
  <si>
    <t>Cost Year 3</t>
  </si>
  <si>
    <t>Labor Year 1</t>
  </si>
  <si>
    <t>Labor Year 2</t>
  </si>
  <si>
    <t>Labor Year 3</t>
  </si>
  <si>
    <t>Do IT?</t>
  </si>
  <si>
    <t>Available</t>
  </si>
  <si>
    <t>Used</t>
  </si>
  <si>
    <t>&lt;=</t>
  </si>
  <si>
    <t>Total NPV</t>
  </si>
  <si>
    <t>Proj 3</t>
  </si>
  <si>
    <t>Proj 4</t>
  </si>
  <si>
    <t>At most 4 of Projects 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</si>
</sst>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"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2" workbookViewId="0">
      <selection activeCell="M21" sqref="M21"/>
    </sheetView>
  </sheetViews>
  <sheetFormatPr defaultRowHeight="12.75" x14ac:dyDescent="0.2"/>
  <cols>
    <col min="2" max="2" width="10" bestFit="1" customWidth="1"/>
    <col min="5" max="5" width="11.5703125" customWidth="1"/>
    <col min="6" max="6" width="11.7109375" customWidth="1"/>
    <col min="7" max="8" width="11.42578125" customWidth="1"/>
    <col min="9" max="9" width="12" customWidth="1"/>
    <col min="10" max="10" width="11.42578125" customWidth="1"/>
  </cols>
  <sheetData>
    <row r="1" spans="1:10" x14ac:dyDescent="0.2">
      <c r="B1" s="2" t="s">
        <v>31</v>
      </c>
    </row>
    <row r="2" spans="1:10" x14ac:dyDescent="0.2">
      <c r="B2" s="2">
        <f>SUMPRODUCT(doit,NPV)</f>
        <v>0</v>
      </c>
      <c r="D2" s="2" t="s">
        <v>29</v>
      </c>
      <c r="E2">
        <f t="shared" ref="E2:J2" si="0">SUMPRODUCT(doit,E6:E25)</f>
        <v>0</v>
      </c>
      <c r="F2">
        <f t="shared" si="0"/>
        <v>0</v>
      </c>
      <c r="G2">
        <f t="shared" si="0"/>
        <v>0</v>
      </c>
      <c r="H2">
        <f t="shared" si="0"/>
        <v>0</v>
      </c>
      <c r="I2">
        <f t="shared" si="0"/>
        <v>0</v>
      </c>
      <c r="J2">
        <f t="shared" si="0"/>
        <v>0</v>
      </c>
    </row>
    <row r="3" spans="1:10" x14ac:dyDescent="0.2">
      <c r="E3" t="s">
        <v>30</v>
      </c>
      <c r="F3" t="s">
        <v>30</v>
      </c>
      <c r="G3" t="s">
        <v>30</v>
      </c>
      <c r="H3" t="s">
        <v>30</v>
      </c>
      <c r="I3" t="s">
        <v>30</v>
      </c>
      <c r="J3" t="s">
        <v>30</v>
      </c>
    </row>
    <row r="4" spans="1:10" x14ac:dyDescent="0.2">
      <c r="D4" s="2" t="s">
        <v>28</v>
      </c>
      <c r="E4">
        <v>2500</v>
      </c>
      <c r="F4">
        <v>2800</v>
      </c>
      <c r="G4">
        <v>2900</v>
      </c>
      <c r="H4">
        <v>900</v>
      </c>
      <c r="I4">
        <v>900</v>
      </c>
      <c r="J4">
        <v>900</v>
      </c>
    </row>
    <row r="5" spans="1:10" x14ac:dyDescent="0.2">
      <c r="A5" t="s">
        <v>27</v>
      </c>
      <c r="C5" s="2" t="s">
        <v>20</v>
      </c>
      <c r="D5" s="2"/>
      <c r="E5" s="2" t="s">
        <v>21</v>
      </c>
      <c r="F5" s="2" t="s">
        <v>22</v>
      </c>
      <c r="G5" s="2" t="s">
        <v>23</v>
      </c>
      <c r="H5" s="2" t="s">
        <v>24</v>
      </c>
      <c r="I5" s="2" t="s">
        <v>25</v>
      </c>
      <c r="J5" s="2" t="s">
        <v>26</v>
      </c>
    </row>
    <row r="6" spans="1:10" x14ac:dyDescent="0.2">
      <c r="A6">
        <v>0</v>
      </c>
      <c r="B6" s="2" t="s">
        <v>0</v>
      </c>
      <c r="C6">
        <v>928</v>
      </c>
      <c r="E6">
        <v>398</v>
      </c>
      <c r="F6">
        <v>180</v>
      </c>
      <c r="G6">
        <v>368</v>
      </c>
      <c r="H6">
        <v>111</v>
      </c>
      <c r="I6">
        <v>108</v>
      </c>
      <c r="J6">
        <v>123</v>
      </c>
    </row>
    <row r="7" spans="1:10" x14ac:dyDescent="0.2">
      <c r="A7">
        <v>0</v>
      </c>
      <c r="B7" s="2" t="s">
        <v>1</v>
      </c>
      <c r="C7">
        <v>908</v>
      </c>
      <c r="E7">
        <v>151</v>
      </c>
      <c r="F7">
        <v>269</v>
      </c>
      <c r="G7">
        <v>248</v>
      </c>
      <c r="H7">
        <v>139</v>
      </c>
      <c r="I7">
        <v>86</v>
      </c>
      <c r="J7">
        <v>83</v>
      </c>
    </row>
    <row r="8" spans="1:10" x14ac:dyDescent="0.2">
      <c r="A8">
        <v>0</v>
      </c>
      <c r="B8" s="2" t="s">
        <v>2</v>
      </c>
      <c r="C8">
        <v>801</v>
      </c>
      <c r="E8">
        <v>129</v>
      </c>
      <c r="F8">
        <v>189</v>
      </c>
      <c r="G8">
        <v>308</v>
      </c>
      <c r="H8">
        <v>56</v>
      </c>
      <c r="I8">
        <v>61</v>
      </c>
      <c r="J8">
        <v>23</v>
      </c>
    </row>
    <row r="9" spans="1:10" x14ac:dyDescent="0.2">
      <c r="A9">
        <v>0</v>
      </c>
      <c r="B9" s="2" t="s">
        <v>3</v>
      </c>
      <c r="C9">
        <v>543</v>
      </c>
      <c r="E9">
        <v>275</v>
      </c>
      <c r="F9">
        <v>218</v>
      </c>
      <c r="G9">
        <v>220</v>
      </c>
      <c r="H9">
        <v>54</v>
      </c>
      <c r="I9">
        <v>70</v>
      </c>
      <c r="J9">
        <v>59</v>
      </c>
    </row>
    <row r="10" spans="1:10" x14ac:dyDescent="0.2">
      <c r="A10">
        <v>0</v>
      </c>
      <c r="B10" s="2" t="s">
        <v>4</v>
      </c>
      <c r="C10">
        <v>944</v>
      </c>
      <c r="E10">
        <v>291</v>
      </c>
      <c r="F10">
        <v>252</v>
      </c>
      <c r="G10">
        <v>228</v>
      </c>
      <c r="H10">
        <v>123</v>
      </c>
      <c r="I10">
        <v>141</v>
      </c>
      <c r="J10">
        <v>70</v>
      </c>
    </row>
    <row r="11" spans="1:10" x14ac:dyDescent="0.2">
      <c r="A11">
        <v>0</v>
      </c>
      <c r="B11" s="2" t="s">
        <v>5</v>
      </c>
      <c r="C11">
        <v>848</v>
      </c>
      <c r="E11">
        <v>80</v>
      </c>
      <c r="F11">
        <v>283</v>
      </c>
      <c r="G11">
        <v>285</v>
      </c>
      <c r="H11">
        <v>119</v>
      </c>
      <c r="I11">
        <v>84</v>
      </c>
      <c r="J11">
        <v>37</v>
      </c>
    </row>
    <row r="12" spans="1:10" x14ac:dyDescent="0.2">
      <c r="A12">
        <v>0</v>
      </c>
      <c r="B12" s="2" t="s">
        <v>6</v>
      </c>
      <c r="C12">
        <v>545</v>
      </c>
      <c r="E12">
        <v>203</v>
      </c>
      <c r="F12">
        <v>220</v>
      </c>
      <c r="G12">
        <v>77</v>
      </c>
      <c r="H12">
        <v>54</v>
      </c>
      <c r="I12">
        <v>44</v>
      </c>
      <c r="J12">
        <v>42</v>
      </c>
    </row>
    <row r="13" spans="1:10" x14ac:dyDescent="0.2">
      <c r="A13">
        <v>0</v>
      </c>
      <c r="B13" s="2" t="s">
        <v>7</v>
      </c>
      <c r="C13">
        <v>808</v>
      </c>
      <c r="E13">
        <v>150</v>
      </c>
      <c r="F13">
        <v>113</v>
      </c>
      <c r="G13">
        <v>143</v>
      </c>
      <c r="H13">
        <v>67</v>
      </c>
      <c r="I13">
        <v>101</v>
      </c>
      <c r="J13">
        <v>43</v>
      </c>
    </row>
    <row r="14" spans="1:10" x14ac:dyDescent="0.2">
      <c r="A14">
        <v>0</v>
      </c>
      <c r="B14" s="2" t="s">
        <v>8</v>
      </c>
      <c r="C14">
        <v>638</v>
      </c>
      <c r="E14">
        <v>282</v>
      </c>
      <c r="F14">
        <v>141</v>
      </c>
      <c r="G14">
        <v>160</v>
      </c>
      <c r="H14">
        <v>37</v>
      </c>
      <c r="I14">
        <v>55</v>
      </c>
      <c r="J14">
        <v>64</v>
      </c>
    </row>
    <row r="15" spans="1:10" x14ac:dyDescent="0.2">
      <c r="A15">
        <v>0</v>
      </c>
      <c r="B15" s="2" t="s">
        <v>9</v>
      </c>
      <c r="C15">
        <v>841</v>
      </c>
      <c r="E15">
        <v>214</v>
      </c>
      <c r="F15">
        <v>254</v>
      </c>
      <c r="G15">
        <v>355</v>
      </c>
      <c r="H15">
        <v>130</v>
      </c>
      <c r="I15">
        <v>72</v>
      </c>
      <c r="J15">
        <v>62</v>
      </c>
    </row>
    <row r="16" spans="1:10" x14ac:dyDescent="0.2">
      <c r="A16">
        <v>0</v>
      </c>
      <c r="B16" s="2" t="s">
        <v>10</v>
      </c>
      <c r="C16">
        <v>664</v>
      </c>
      <c r="E16">
        <v>224</v>
      </c>
      <c r="F16">
        <v>271</v>
      </c>
      <c r="G16">
        <v>130</v>
      </c>
      <c r="H16">
        <v>51</v>
      </c>
      <c r="I16">
        <v>79</v>
      </c>
      <c r="J16">
        <v>58</v>
      </c>
    </row>
    <row r="17" spans="1:10" x14ac:dyDescent="0.2">
      <c r="A17">
        <v>0</v>
      </c>
      <c r="B17" s="2" t="s">
        <v>11</v>
      </c>
      <c r="C17">
        <v>546</v>
      </c>
      <c r="E17">
        <v>225</v>
      </c>
      <c r="F17">
        <v>150</v>
      </c>
      <c r="G17">
        <v>33</v>
      </c>
      <c r="H17">
        <v>35</v>
      </c>
      <c r="I17">
        <v>107</v>
      </c>
      <c r="J17">
        <v>63</v>
      </c>
    </row>
    <row r="18" spans="1:10" x14ac:dyDescent="0.2">
      <c r="A18">
        <v>0</v>
      </c>
      <c r="B18" s="2" t="s">
        <v>12</v>
      </c>
      <c r="C18">
        <v>699</v>
      </c>
      <c r="E18">
        <v>101</v>
      </c>
      <c r="F18">
        <v>218</v>
      </c>
      <c r="G18">
        <v>272</v>
      </c>
      <c r="H18">
        <v>43</v>
      </c>
      <c r="I18">
        <v>90</v>
      </c>
      <c r="J18">
        <v>71</v>
      </c>
    </row>
    <row r="19" spans="1:10" x14ac:dyDescent="0.2">
      <c r="A19">
        <v>0</v>
      </c>
      <c r="B19" s="2" t="s">
        <v>13</v>
      </c>
      <c r="C19">
        <v>599</v>
      </c>
      <c r="E19">
        <v>255</v>
      </c>
      <c r="F19">
        <v>202</v>
      </c>
      <c r="G19">
        <v>70</v>
      </c>
      <c r="H19">
        <v>3</v>
      </c>
      <c r="I19">
        <v>75</v>
      </c>
      <c r="J19">
        <v>83</v>
      </c>
    </row>
    <row r="20" spans="1:10" x14ac:dyDescent="0.2">
      <c r="A20">
        <v>0</v>
      </c>
      <c r="B20" s="2" t="s">
        <v>14</v>
      </c>
      <c r="C20">
        <v>903</v>
      </c>
      <c r="E20">
        <v>228</v>
      </c>
      <c r="F20">
        <v>351</v>
      </c>
      <c r="G20">
        <v>240</v>
      </c>
      <c r="H20">
        <v>60</v>
      </c>
      <c r="I20">
        <v>93</v>
      </c>
      <c r="J20">
        <v>80</v>
      </c>
    </row>
    <row r="21" spans="1:10" x14ac:dyDescent="0.2">
      <c r="A21">
        <v>0</v>
      </c>
      <c r="B21" s="2" t="s">
        <v>15</v>
      </c>
      <c r="C21">
        <v>859</v>
      </c>
      <c r="E21">
        <v>303</v>
      </c>
      <c r="F21">
        <v>173</v>
      </c>
      <c r="G21">
        <v>431</v>
      </c>
      <c r="H21">
        <v>60</v>
      </c>
      <c r="I21">
        <v>90</v>
      </c>
      <c r="J21">
        <v>41</v>
      </c>
    </row>
    <row r="22" spans="1:10" x14ac:dyDescent="0.2">
      <c r="A22">
        <v>0</v>
      </c>
      <c r="B22" s="2" t="s">
        <v>16</v>
      </c>
      <c r="C22">
        <v>748</v>
      </c>
      <c r="E22">
        <v>133</v>
      </c>
      <c r="F22">
        <v>427</v>
      </c>
      <c r="G22">
        <v>220</v>
      </c>
      <c r="H22">
        <v>59</v>
      </c>
      <c r="I22">
        <v>40</v>
      </c>
      <c r="J22">
        <v>39</v>
      </c>
    </row>
    <row r="23" spans="1:10" x14ac:dyDescent="0.2">
      <c r="A23">
        <v>0</v>
      </c>
      <c r="B23" s="2" t="s">
        <v>17</v>
      </c>
      <c r="C23">
        <v>668</v>
      </c>
      <c r="E23">
        <v>197</v>
      </c>
      <c r="F23">
        <v>98</v>
      </c>
      <c r="G23">
        <v>214</v>
      </c>
      <c r="H23">
        <v>95</v>
      </c>
      <c r="I23">
        <v>96</v>
      </c>
      <c r="J23">
        <v>74</v>
      </c>
    </row>
    <row r="24" spans="1:10" x14ac:dyDescent="0.2">
      <c r="A24">
        <v>0</v>
      </c>
      <c r="B24" s="2" t="s">
        <v>18</v>
      </c>
      <c r="C24">
        <v>888</v>
      </c>
      <c r="E24">
        <v>313</v>
      </c>
      <c r="F24">
        <v>278</v>
      </c>
      <c r="G24">
        <v>291</v>
      </c>
      <c r="H24">
        <v>66</v>
      </c>
      <c r="I24">
        <v>75</v>
      </c>
      <c r="J24">
        <v>74</v>
      </c>
    </row>
    <row r="25" spans="1:10" x14ac:dyDescent="0.2">
      <c r="A25">
        <v>0</v>
      </c>
      <c r="B25" s="2" t="s">
        <v>19</v>
      </c>
      <c r="C25">
        <v>655</v>
      </c>
      <c r="E25">
        <v>152</v>
      </c>
      <c r="F25">
        <v>211</v>
      </c>
      <c r="G25">
        <v>134</v>
      </c>
      <c r="H25">
        <v>85</v>
      </c>
      <c r="I25">
        <v>59</v>
      </c>
      <c r="J25">
        <v>70</v>
      </c>
    </row>
  </sheetData>
  <phoneticPr fontId="0" type="noConversion"/>
  <conditionalFormatting sqref="A1:A1048576">
    <cfRule type="cellIs" dxfId="2" priority="1" stopIfTrue="1" operator="equal">
      <formula>1</formula>
    </cfRule>
  </conditionalFormatting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9" sqref="D9"/>
    </sheetView>
  </sheetViews>
  <sheetFormatPr defaultRowHeight="12.75" x14ac:dyDescent="0.2"/>
  <cols>
    <col min="2" max="2" width="11.140625" bestFit="1" customWidth="1"/>
    <col min="4" max="4" width="10.140625" bestFit="1" customWidth="1"/>
    <col min="5" max="7" width="12.85546875" bestFit="1" customWidth="1"/>
    <col min="8" max="10" width="14" bestFit="1" customWidth="1"/>
    <col min="11" max="11" width="5.42578125" customWidth="1"/>
  </cols>
  <sheetData>
    <row r="1" spans="1:12" ht="15" x14ac:dyDescent="0.25">
      <c r="A1" s="1"/>
      <c r="B1" s="3" t="s">
        <v>31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x14ac:dyDescent="0.25">
      <c r="A2" s="1"/>
      <c r="B2" s="3">
        <f>SUMPRODUCT(doit,NPV)</f>
        <v>0</v>
      </c>
      <c r="C2" s="1"/>
      <c r="D2" s="3" t="s">
        <v>29</v>
      </c>
      <c r="E2" s="1">
        <f t="shared" ref="E2:J2" si="0">SUMPRODUCT(doit,E6:E25)</f>
        <v>0</v>
      </c>
      <c r="F2" s="1">
        <f t="shared" si="0"/>
        <v>0</v>
      </c>
      <c r="G2" s="1">
        <f t="shared" si="0"/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K2" s="1"/>
      <c r="L2" s="1"/>
    </row>
    <row r="3" spans="1:12" ht="14.25" x14ac:dyDescent="0.2">
      <c r="A3" s="1"/>
      <c r="B3" s="1"/>
      <c r="C3" s="1"/>
      <c r="D3" s="1"/>
      <c r="E3" s="1" t="s">
        <v>30</v>
      </c>
      <c r="F3" s="1" t="s">
        <v>30</v>
      </c>
      <c r="G3" s="1" t="s">
        <v>30</v>
      </c>
      <c r="H3" s="1" t="s">
        <v>30</v>
      </c>
      <c r="I3" s="1" t="s">
        <v>30</v>
      </c>
      <c r="J3" s="1" t="s">
        <v>30</v>
      </c>
      <c r="K3" s="1"/>
      <c r="L3" s="1"/>
    </row>
    <row r="4" spans="1:12" ht="15" x14ac:dyDescent="0.25">
      <c r="A4" s="1"/>
      <c r="B4" s="1"/>
      <c r="C4" s="1"/>
      <c r="D4" s="3" t="s">
        <v>28</v>
      </c>
      <c r="E4" s="1">
        <v>2500</v>
      </c>
      <c r="F4" s="1">
        <v>2800</v>
      </c>
      <c r="G4" s="1">
        <v>2900</v>
      </c>
      <c r="H4" s="1">
        <v>900</v>
      </c>
      <c r="I4" s="1">
        <v>900</v>
      </c>
      <c r="J4" s="1">
        <v>900</v>
      </c>
      <c r="K4" s="1"/>
      <c r="L4" s="1"/>
    </row>
    <row r="5" spans="1:12" ht="15" x14ac:dyDescent="0.25">
      <c r="A5" s="3" t="s">
        <v>27</v>
      </c>
      <c r="B5" s="1"/>
      <c r="C5" s="3" t="s">
        <v>20</v>
      </c>
      <c r="D5" s="3"/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1"/>
      <c r="L5" s="1"/>
    </row>
    <row r="6" spans="1:12" ht="15" x14ac:dyDescent="0.25">
      <c r="A6" s="1">
        <v>0</v>
      </c>
      <c r="B6" s="3" t="s">
        <v>0</v>
      </c>
      <c r="C6" s="1">
        <v>928</v>
      </c>
      <c r="D6" s="1"/>
      <c r="E6" s="1">
        <v>398</v>
      </c>
      <c r="F6" s="1">
        <v>180</v>
      </c>
      <c r="G6" s="1">
        <v>368</v>
      </c>
      <c r="H6" s="1">
        <v>111</v>
      </c>
      <c r="I6" s="1">
        <v>108</v>
      </c>
      <c r="J6" s="1">
        <v>123</v>
      </c>
      <c r="K6" s="1"/>
      <c r="L6" s="1"/>
    </row>
    <row r="7" spans="1:12" ht="15" x14ac:dyDescent="0.25">
      <c r="A7" s="1">
        <v>0</v>
      </c>
      <c r="B7" s="3" t="s">
        <v>1</v>
      </c>
      <c r="C7" s="1">
        <v>908</v>
      </c>
      <c r="D7" s="1"/>
      <c r="E7" s="1">
        <v>151</v>
      </c>
      <c r="F7" s="1">
        <v>269</v>
      </c>
      <c r="G7" s="1">
        <v>248</v>
      </c>
      <c r="H7" s="1">
        <v>139</v>
      </c>
      <c r="I7" s="1">
        <v>86</v>
      </c>
      <c r="J7" s="1">
        <v>83</v>
      </c>
      <c r="K7" s="1"/>
      <c r="L7" s="1"/>
    </row>
    <row r="8" spans="1:12" ht="15" x14ac:dyDescent="0.25">
      <c r="A8" s="1">
        <v>0</v>
      </c>
      <c r="B8" s="3" t="s">
        <v>2</v>
      </c>
      <c r="C8" s="1">
        <v>801</v>
      </c>
      <c r="D8" s="1"/>
      <c r="E8" s="1">
        <v>129</v>
      </c>
      <c r="F8" s="1">
        <v>189</v>
      </c>
      <c r="G8" s="1">
        <v>308</v>
      </c>
      <c r="H8" s="1">
        <v>56</v>
      </c>
      <c r="I8" s="1">
        <v>61</v>
      </c>
      <c r="J8" s="1">
        <v>23</v>
      </c>
      <c r="K8" s="1"/>
      <c r="L8" s="3" t="s">
        <v>32</v>
      </c>
    </row>
    <row r="9" spans="1:12" ht="15" x14ac:dyDescent="0.25">
      <c r="A9" s="1">
        <v>0</v>
      </c>
      <c r="B9" s="3" t="s">
        <v>3</v>
      </c>
      <c r="C9" s="1">
        <v>543</v>
      </c>
      <c r="D9" s="1"/>
      <c r="E9" s="1">
        <v>275</v>
      </c>
      <c r="F9" s="1">
        <v>218</v>
      </c>
      <c r="G9" s="1">
        <v>220</v>
      </c>
      <c r="H9" s="1">
        <v>54</v>
      </c>
      <c r="I9" s="1">
        <v>70</v>
      </c>
      <c r="J9" s="1">
        <v>59</v>
      </c>
      <c r="K9" s="1"/>
      <c r="L9" s="1">
        <f>A8</f>
        <v>0</v>
      </c>
    </row>
    <row r="10" spans="1:12" ht="15" x14ac:dyDescent="0.25">
      <c r="A10" s="1">
        <v>0</v>
      </c>
      <c r="B10" s="3" t="s">
        <v>4</v>
      </c>
      <c r="C10" s="1">
        <v>944</v>
      </c>
      <c r="D10" s="1"/>
      <c r="E10" s="1">
        <v>291</v>
      </c>
      <c r="F10" s="1">
        <v>252</v>
      </c>
      <c r="G10" s="1">
        <v>228</v>
      </c>
      <c r="H10" s="1">
        <v>123</v>
      </c>
      <c r="I10" s="1">
        <v>141</v>
      </c>
      <c r="J10" s="1">
        <v>70</v>
      </c>
      <c r="K10" s="1"/>
      <c r="L10" s="1" t="s">
        <v>30</v>
      </c>
    </row>
    <row r="11" spans="1:12" ht="15" x14ac:dyDescent="0.25">
      <c r="A11" s="1">
        <v>0</v>
      </c>
      <c r="B11" s="3" t="s">
        <v>5</v>
      </c>
      <c r="C11" s="1">
        <v>848</v>
      </c>
      <c r="D11" s="1"/>
      <c r="E11" s="1">
        <v>80</v>
      </c>
      <c r="F11" s="1">
        <v>283</v>
      </c>
      <c r="G11" s="1">
        <v>285</v>
      </c>
      <c r="H11" s="1">
        <v>119</v>
      </c>
      <c r="I11" s="1">
        <v>84</v>
      </c>
      <c r="J11" s="1">
        <v>37</v>
      </c>
      <c r="K11" s="1"/>
      <c r="L11" s="3" t="s">
        <v>33</v>
      </c>
    </row>
    <row r="12" spans="1:12" ht="15" x14ac:dyDescent="0.25">
      <c r="A12" s="1">
        <v>0</v>
      </c>
      <c r="B12" s="3" t="s">
        <v>6</v>
      </c>
      <c r="C12" s="1">
        <v>545</v>
      </c>
      <c r="D12" s="1"/>
      <c r="E12" s="1">
        <v>203</v>
      </c>
      <c r="F12" s="1">
        <v>220</v>
      </c>
      <c r="G12" s="1">
        <v>77</v>
      </c>
      <c r="H12" s="1">
        <v>54</v>
      </c>
      <c r="I12" s="1">
        <v>44</v>
      </c>
      <c r="J12" s="1">
        <v>42</v>
      </c>
      <c r="K12" s="1"/>
      <c r="L12" s="1">
        <f>A9</f>
        <v>0</v>
      </c>
    </row>
    <row r="13" spans="1:12" ht="15" x14ac:dyDescent="0.25">
      <c r="A13" s="1">
        <v>0</v>
      </c>
      <c r="B13" s="3" t="s">
        <v>7</v>
      </c>
      <c r="C13" s="1">
        <v>808</v>
      </c>
      <c r="D13" s="1"/>
      <c r="E13" s="1">
        <v>150</v>
      </c>
      <c r="F13" s="1">
        <v>113</v>
      </c>
      <c r="G13" s="1">
        <v>143</v>
      </c>
      <c r="H13" s="1">
        <v>67</v>
      </c>
      <c r="I13" s="1">
        <v>101</v>
      </c>
      <c r="J13" s="1">
        <v>43</v>
      </c>
      <c r="K13" s="1"/>
      <c r="L13" s="1"/>
    </row>
    <row r="14" spans="1:12" ht="15" x14ac:dyDescent="0.25">
      <c r="A14" s="1">
        <v>0</v>
      </c>
      <c r="B14" s="3" t="s">
        <v>8</v>
      </c>
      <c r="C14" s="1">
        <v>638</v>
      </c>
      <c r="D14" s="1"/>
      <c r="E14" s="1">
        <v>282</v>
      </c>
      <c r="F14" s="1">
        <v>141</v>
      </c>
      <c r="G14" s="1">
        <v>160</v>
      </c>
      <c r="H14" s="1">
        <v>37</v>
      </c>
      <c r="I14" s="1">
        <v>55</v>
      </c>
      <c r="J14" s="1">
        <v>64</v>
      </c>
      <c r="K14" s="1"/>
      <c r="L14" s="1"/>
    </row>
    <row r="15" spans="1:12" ht="15" x14ac:dyDescent="0.25">
      <c r="A15" s="1">
        <v>0</v>
      </c>
      <c r="B15" s="3" t="s">
        <v>9</v>
      </c>
      <c r="C15" s="1">
        <v>841</v>
      </c>
      <c r="D15" s="1"/>
      <c r="E15" s="1">
        <v>214</v>
      </c>
      <c r="F15" s="1">
        <v>254</v>
      </c>
      <c r="G15" s="1">
        <v>355</v>
      </c>
      <c r="H15" s="1">
        <v>130</v>
      </c>
      <c r="I15" s="1">
        <v>72</v>
      </c>
      <c r="J15" s="1">
        <v>62</v>
      </c>
      <c r="K15" s="1"/>
      <c r="L15" s="1"/>
    </row>
    <row r="16" spans="1:12" ht="15" x14ac:dyDescent="0.25">
      <c r="A16" s="1">
        <v>0</v>
      </c>
      <c r="B16" s="3" t="s">
        <v>10</v>
      </c>
      <c r="C16" s="1">
        <v>664</v>
      </c>
      <c r="D16" s="1"/>
      <c r="E16" s="1">
        <v>224</v>
      </c>
      <c r="F16" s="1">
        <v>271</v>
      </c>
      <c r="G16" s="1">
        <v>130</v>
      </c>
      <c r="H16" s="1">
        <v>51</v>
      </c>
      <c r="I16" s="1">
        <v>79</v>
      </c>
      <c r="J16" s="1">
        <v>58</v>
      </c>
      <c r="K16" s="1"/>
      <c r="L16" s="1"/>
    </row>
    <row r="17" spans="1:12" ht="15" x14ac:dyDescent="0.25">
      <c r="A17" s="1">
        <v>0</v>
      </c>
      <c r="B17" s="3" t="s">
        <v>11</v>
      </c>
      <c r="C17" s="1">
        <v>546</v>
      </c>
      <c r="D17" s="1"/>
      <c r="E17" s="1">
        <v>225</v>
      </c>
      <c r="F17" s="1">
        <v>150</v>
      </c>
      <c r="G17" s="1">
        <v>33</v>
      </c>
      <c r="H17" s="1">
        <v>35</v>
      </c>
      <c r="I17" s="1">
        <v>107</v>
      </c>
      <c r="J17" s="1">
        <v>63</v>
      </c>
      <c r="K17" s="1"/>
      <c r="L17" s="1"/>
    </row>
    <row r="18" spans="1:12" ht="15" x14ac:dyDescent="0.25">
      <c r="A18" s="1">
        <v>0</v>
      </c>
      <c r="B18" s="3" t="s">
        <v>12</v>
      </c>
      <c r="C18" s="1">
        <v>699</v>
      </c>
      <c r="D18" s="1"/>
      <c r="E18" s="1">
        <v>101</v>
      </c>
      <c r="F18" s="1">
        <v>218</v>
      </c>
      <c r="G18" s="1">
        <v>272</v>
      </c>
      <c r="H18" s="1">
        <v>43</v>
      </c>
      <c r="I18" s="1">
        <v>90</v>
      </c>
      <c r="J18" s="1">
        <v>71</v>
      </c>
      <c r="K18" s="1"/>
      <c r="L18" s="1"/>
    </row>
    <row r="19" spans="1:12" ht="15" hidden="1" x14ac:dyDescent="0.25">
      <c r="A19" s="1">
        <v>0</v>
      </c>
      <c r="B19" s="3" t="s">
        <v>13</v>
      </c>
      <c r="C19" s="1">
        <v>599</v>
      </c>
      <c r="D19" s="1"/>
      <c r="E19" s="1">
        <v>255</v>
      </c>
      <c r="F19" s="1">
        <v>202</v>
      </c>
      <c r="G19" s="1">
        <v>70</v>
      </c>
      <c r="H19" s="1">
        <v>3</v>
      </c>
      <c r="I19" s="1">
        <v>75</v>
      </c>
      <c r="J19" s="1">
        <v>83</v>
      </c>
      <c r="K19" s="1"/>
      <c r="L19" s="1"/>
    </row>
    <row r="20" spans="1:12" ht="15" hidden="1" x14ac:dyDescent="0.25">
      <c r="A20" s="1">
        <v>0</v>
      </c>
      <c r="B20" s="3" t="s">
        <v>14</v>
      </c>
      <c r="C20" s="1">
        <v>903</v>
      </c>
      <c r="D20" s="1"/>
      <c r="E20" s="1">
        <v>228</v>
      </c>
      <c r="F20" s="1">
        <v>351</v>
      </c>
      <c r="G20" s="1">
        <v>240</v>
      </c>
      <c r="H20" s="1">
        <v>60</v>
      </c>
      <c r="I20" s="1">
        <v>93</v>
      </c>
      <c r="J20" s="1">
        <v>80</v>
      </c>
      <c r="K20" s="1"/>
      <c r="L20" s="1"/>
    </row>
    <row r="21" spans="1:12" ht="15" hidden="1" x14ac:dyDescent="0.25">
      <c r="A21" s="1">
        <v>0</v>
      </c>
      <c r="B21" s="3" t="s">
        <v>15</v>
      </c>
      <c r="C21" s="1">
        <v>859</v>
      </c>
      <c r="D21" s="1"/>
      <c r="E21" s="1">
        <v>303</v>
      </c>
      <c r="F21" s="1">
        <v>173</v>
      </c>
      <c r="G21" s="1">
        <v>431</v>
      </c>
      <c r="H21" s="1">
        <v>60</v>
      </c>
      <c r="I21" s="1">
        <v>90</v>
      </c>
      <c r="J21" s="1">
        <v>41</v>
      </c>
      <c r="K21" s="1"/>
      <c r="L21" s="1"/>
    </row>
    <row r="22" spans="1:12" ht="15" hidden="1" x14ac:dyDescent="0.25">
      <c r="A22" s="1">
        <v>0</v>
      </c>
      <c r="B22" s="3" t="s">
        <v>16</v>
      </c>
      <c r="C22" s="1">
        <v>748</v>
      </c>
      <c r="D22" s="1"/>
      <c r="E22" s="1">
        <v>133</v>
      </c>
      <c r="F22" s="1">
        <v>427</v>
      </c>
      <c r="G22" s="1">
        <v>220</v>
      </c>
      <c r="H22" s="1">
        <v>59</v>
      </c>
      <c r="I22" s="1">
        <v>40</v>
      </c>
      <c r="J22" s="1">
        <v>39</v>
      </c>
      <c r="K22" s="1"/>
      <c r="L22" s="1"/>
    </row>
    <row r="23" spans="1:12" ht="15" hidden="1" x14ac:dyDescent="0.25">
      <c r="A23" s="1">
        <v>0</v>
      </c>
      <c r="B23" s="3" t="s">
        <v>17</v>
      </c>
      <c r="C23" s="1">
        <v>668</v>
      </c>
      <c r="D23" s="1"/>
      <c r="E23" s="1">
        <v>197</v>
      </c>
      <c r="F23" s="1">
        <v>98</v>
      </c>
      <c r="G23" s="1">
        <v>214</v>
      </c>
      <c r="H23" s="1">
        <v>95</v>
      </c>
      <c r="I23" s="1">
        <v>96</v>
      </c>
      <c r="J23" s="1">
        <v>74</v>
      </c>
      <c r="K23" s="1"/>
      <c r="L23" s="1"/>
    </row>
    <row r="24" spans="1:12" ht="15" x14ac:dyDescent="0.25">
      <c r="A24" s="1">
        <v>0</v>
      </c>
      <c r="B24" s="3" t="s">
        <v>18</v>
      </c>
      <c r="C24" s="1">
        <v>888</v>
      </c>
      <c r="D24" s="1"/>
      <c r="E24" s="1">
        <v>313</v>
      </c>
      <c r="F24" s="1">
        <v>278</v>
      </c>
      <c r="G24" s="1">
        <v>291</v>
      </c>
      <c r="H24" s="1">
        <v>66</v>
      </c>
      <c r="I24" s="1">
        <v>75</v>
      </c>
      <c r="J24" s="1">
        <v>74</v>
      </c>
      <c r="K24" s="1"/>
      <c r="L24" s="1"/>
    </row>
    <row r="25" spans="1:12" ht="15" x14ac:dyDescent="0.25">
      <c r="A25" s="1">
        <v>0</v>
      </c>
      <c r="B25" s="3" t="s">
        <v>19</v>
      </c>
      <c r="C25" s="1">
        <v>655</v>
      </c>
      <c r="D25" s="1"/>
      <c r="E25" s="1">
        <v>152</v>
      </c>
      <c r="F25" s="1">
        <v>211</v>
      </c>
      <c r="G25" s="1">
        <v>134</v>
      </c>
      <c r="H25" s="1">
        <v>85</v>
      </c>
      <c r="I25" s="1">
        <v>59</v>
      </c>
      <c r="J25" s="1">
        <v>70</v>
      </c>
      <c r="K25" s="1"/>
      <c r="L25" s="1"/>
    </row>
  </sheetData>
  <phoneticPr fontId="0" type="noConversion"/>
  <conditionalFormatting sqref="A1:A1048576">
    <cfRule type="cellIs" dxfId="1" priority="1" stopIfTrue="1" operator="equal">
      <formula>1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3" workbookViewId="0">
      <selection activeCell="L10" sqref="L10"/>
    </sheetView>
  </sheetViews>
  <sheetFormatPr defaultRowHeight="12.75" x14ac:dyDescent="0.2"/>
  <cols>
    <col min="1" max="1" width="7.7109375" bestFit="1" customWidth="1"/>
    <col min="2" max="2" width="11.5703125" bestFit="1" customWidth="1"/>
    <col min="4" max="4" width="10.28515625" bestFit="1" customWidth="1"/>
    <col min="5" max="7" width="12.85546875" bestFit="1" customWidth="1"/>
    <col min="8" max="10" width="14.28515625" bestFit="1" customWidth="1"/>
    <col min="11" max="11" width="5.7109375" customWidth="1"/>
    <col min="12" max="12" width="11" customWidth="1"/>
  </cols>
  <sheetData>
    <row r="1" spans="1:12" x14ac:dyDescent="0.2">
      <c r="B1" s="2" t="s">
        <v>31</v>
      </c>
    </row>
    <row r="2" spans="1:12" ht="15" x14ac:dyDescent="0.25">
      <c r="A2" s="1"/>
      <c r="B2" s="3">
        <f>SUMPRODUCT(doit,NPV)</f>
        <v>0</v>
      </c>
      <c r="C2" s="1"/>
      <c r="D2" s="3" t="s">
        <v>29</v>
      </c>
      <c r="E2" s="1">
        <f t="shared" ref="E2:J2" si="0">SUMPRODUCT(doit,E6:E25)</f>
        <v>0</v>
      </c>
      <c r="F2" s="1">
        <f t="shared" si="0"/>
        <v>0</v>
      </c>
      <c r="G2" s="1">
        <f t="shared" si="0"/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K2" s="1"/>
      <c r="L2" s="1"/>
    </row>
    <row r="3" spans="1:12" ht="14.25" x14ac:dyDescent="0.2">
      <c r="A3" s="1"/>
      <c r="B3" s="1"/>
      <c r="C3" s="1"/>
      <c r="D3" s="1"/>
      <c r="E3" s="1" t="s">
        <v>30</v>
      </c>
      <c r="F3" s="1" t="s">
        <v>30</v>
      </c>
      <c r="G3" s="1" t="s">
        <v>30</v>
      </c>
      <c r="H3" s="1" t="s">
        <v>30</v>
      </c>
      <c r="I3" s="1" t="s">
        <v>30</v>
      </c>
      <c r="J3" s="1" t="s">
        <v>30</v>
      </c>
      <c r="K3" s="1"/>
      <c r="L3" s="1"/>
    </row>
    <row r="4" spans="1:12" ht="15" x14ac:dyDescent="0.25">
      <c r="A4" s="1"/>
      <c r="B4" s="1"/>
      <c r="C4" s="1"/>
      <c r="D4" s="3" t="s">
        <v>28</v>
      </c>
      <c r="E4" s="1">
        <v>2500</v>
      </c>
      <c r="F4" s="1">
        <v>2800</v>
      </c>
      <c r="G4" s="1">
        <v>2900</v>
      </c>
      <c r="H4" s="1">
        <v>900</v>
      </c>
      <c r="I4" s="1">
        <v>900</v>
      </c>
      <c r="J4" s="1">
        <v>900</v>
      </c>
      <c r="K4" s="1"/>
      <c r="L4" s="1"/>
    </row>
    <row r="5" spans="1:12" ht="15" x14ac:dyDescent="0.25">
      <c r="A5" s="5" t="s">
        <v>27</v>
      </c>
      <c r="B5" s="1"/>
      <c r="C5" s="3" t="s">
        <v>20</v>
      </c>
      <c r="D5" s="1"/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1"/>
      <c r="L5" s="1"/>
    </row>
    <row r="6" spans="1:12" ht="15" x14ac:dyDescent="0.25">
      <c r="A6" s="1">
        <v>0</v>
      </c>
      <c r="B6" s="3" t="s">
        <v>0</v>
      </c>
      <c r="C6" s="1">
        <v>928</v>
      </c>
      <c r="D6" s="1"/>
      <c r="E6" s="1">
        <v>398</v>
      </c>
      <c r="F6" s="1">
        <v>180</v>
      </c>
      <c r="G6" s="1">
        <v>368</v>
      </c>
      <c r="H6" s="1">
        <v>111</v>
      </c>
      <c r="I6" s="1">
        <v>108</v>
      </c>
      <c r="J6" s="1">
        <v>123</v>
      </c>
      <c r="K6" s="1"/>
      <c r="L6" s="1"/>
    </row>
    <row r="7" spans="1:12" ht="60" x14ac:dyDescent="0.25">
      <c r="A7" s="1">
        <v>0</v>
      </c>
      <c r="B7" s="3" t="s">
        <v>1</v>
      </c>
      <c r="C7" s="1">
        <v>908</v>
      </c>
      <c r="D7" s="1"/>
      <c r="E7" s="1">
        <v>151</v>
      </c>
      <c r="F7" s="1">
        <v>269</v>
      </c>
      <c r="G7" s="1">
        <v>248</v>
      </c>
      <c r="H7" s="1">
        <v>139</v>
      </c>
      <c r="I7" s="1">
        <v>86</v>
      </c>
      <c r="J7" s="1">
        <v>83</v>
      </c>
      <c r="K7" s="1"/>
      <c r="L7" s="4" t="s">
        <v>34</v>
      </c>
    </row>
    <row r="8" spans="1:12" ht="15" x14ac:dyDescent="0.25">
      <c r="A8" s="1">
        <v>0</v>
      </c>
      <c r="B8" s="3" t="s">
        <v>2</v>
      </c>
      <c r="C8" s="1">
        <v>801</v>
      </c>
      <c r="D8" s="1"/>
      <c r="E8" s="1">
        <v>129</v>
      </c>
      <c r="F8" s="1">
        <v>189</v>
      </c>
      <c r="G8" s="1">
        <v>308</v>
      </c>
      <c r="H8" s="1">
        <v>56</v>
      </c>
      <c r="I8" s="1">
        <v>61</v>
      </c>
      <c r="J8" s="1">
        <v>23</v>
      </c>
      <c r="K8" s="1"/>
      <c r="L8" s="1">
        <f>SUM(A6:A15)</f>
        <v>0</v>
      </c>
    </row>
    <row r="9" spans="1:12" ht="15" x14ac:dyDescent="0.25">
      <c r="A9" s="1">
        <v>0</v>
      </c>
      <c r="B9" s="3" t="s">
        <v>3</v>
      </c>
      <c r="C9" s="1">
        <v>543</v>
      </c>
      <c r="D9" s="1"/>
      <c r="E9" s="1">
        <v>275</v>
      </c>
      <c r="F9" s="1">
        <v>218</v>
      </c>
      <c r="G9" s="1">
        <v>220</v>
      </c>
      <c r="H9" s="1">
        <v>54</v>
      </c>
      <c r="I9" s="1">
        <v>70</v>
      </c>
      <c r="J9" s="1">
        <v>59</v>
      </c>
      <c r="K9" s="1"/>
      <c r="L9" s="1" t="s">
        <v>30</v>
      </c>
    </row>
    <row r="10" spans="1:12" ht="15" x14ac:dyDescent="0.25">
      <c r="A10" s="1">
        <v>0</v>
      </c>
      <c r="B10" s="3" t="s">
        <v>4</v>
      </c>
      <c r="C10" s="1">
        <v>944</v>
      </c>
      <c r="D10" s="1"/>
      <c r="E10" s="1">
        <v>291</v>
      </c>
      <c r="F10" s="1">
        <v>252</v>
      </c>
      <c r="G10" s="1">
        <v>228</v>
      </c>
      <c r="H10" s="1">
        <v>123</v>
      </c>
      <c r="I10" s="1">
        <v>141</v>
      </c>
      <c r="J10" s="1">
        <v>70</v>
      </c>
      <c r="K10" s="1"/>
      <c r="L10" s="1">
        <v>4</v>
      </c>
    </row>
    <row r="11" spans="1:12" ht="15" x14ac:dyDescent="0.25">
      <c r="A11" s="1">
        <v>0</v>
      </c>
      <c r="B11" s="3" t="s">
        <v>5</v>
      </c>
      <c r="C11" s="1">
        <v>848</v>
      </c>
      <c r="D11" s="1"/>
      <c r="E11" s="1">
        <v>80</v>
      </c>
      <c r="F11" s="1">
        <v>283</v>
      </c>
      <c r="G11" s="1">
        <v>285</v>
      </c>
      <c r="H11" s="1">
        <v>119</v>
      </c>
      <c r="I11" s="1">
        <v>84</v>
      </c>
      <c r="J11" s="1">
        <v>37</v>
      </c>
      <c r="K11" s="1"/>
      <c r="L11" s="1"/>
    </row>
    <row r="12" spans="1:12" ht="15" x14ac:dyDescent="0.25">
      <c r="A12" s="1">
        <v>0</v>
      </c>
      <c r="B12" s="3" t="s">
        <v>6</v>
      </c>
      <c r="C12" s="1">
        <v>545</v>
      </c>
      <c r="D12" s="1"/>
      <c r="E12" s="1">
        <v>203</v>
      </c>
      <c r="F12" s="1">
        <v>220</v>
      </c>
      <c r="G12" s="1">
        <v>77</v>
      </c>
      <c r="H12" s="1">
        <v>54</v>
      </c>
      <c r="I12" s="1">
        <v>44</v>
      </c>
      <c r="J12" s="1">
        <v>42</v>
      </c>
      <c r="K12" s="1"/>
      <c r="L12" s="1"/>
    </row>
    <row r="13" spans="1:12" ht="15" x14ac:dyDescent="0.25">
      <c r="A13" s="1">
        <v>0</v>
      </c>
      <c r="B13" s="3" t="s">
        <v>7</v>
      </c>
      <c r="C13" s="1">
        <v>808</v>
      </c>
      <c r="D13" s="1"/>
      <c r="E13" s="1">
        <v>150</v>
      </c>
      <c r="F13" s="1">
        <v>113</v>
      </c>
      <c r="G13" s="1">
        <v>143</v>
      </c>
      <c r="H13" s="1">
        <v>67</v>
      </c>
      <c r="I13" s="1">
        <v>101</v>
      </c>
      <c r="J13" s="1">
        <v>43</v>
      </c>
      <c r="K13" s="1"/>
      <c r="L13" s="1"/>
    </row>
    <row r="14" spans="1:12" ht="15" x14ac:dyDescent="0.25">
      <c r="A14" s="1">
        <v>0</v>
      </c>
      <c r="B14" s="3" t="s">
        <v>8</v>
      </c>
      <c r="C14" s="1">
        <v>638</v>
      </c>
      <c r="D14" s="1"/>
      <c r="E14" s="1">
        <v>282</v>
      </c>
      <c r="F14" s="1">
        <v>141</v>
      </c>
      <c r="G14" s="1">
        <v>160</v>
      </c>
      <c r="H14" s="1">
        <v>37</v>
      </c>
      <c r="I14" s="1">
        <v>55</v>
      </c>
      <c r="J14" s="1">
        <v>64</v>
      </c>
      <c r="K14" s="1"/>
      <c r="L14" s="1"/>
    </row>
    <row r="15" spans="1:12" ht="15" x14ac:dyDescent="0.25">
      <c r="A15" s="1">
        <v>0</v>
      </c>
      <c r="B15" s="3" t="s">
        <v>9</v>
      </c>
      <c r="C15" s="1">
        <v>841</v>
      </c>
      <c r="D15" s="1"/>
      <c r="E15" s="1">
        <v>214</v>
      </c>
      <c r="F15" s="1">
        <v>254</v>
      </c>
      <c r="G15" s="1">
        <v>355</v>
      </c>
      <c r="H15" s="1">
        <v>130</v>
      </c>
      <c r="I15" s="1">
        <v>72</v>
      </c>
      <c r="J15" s="1">
        <v>62</v>
      </c>
      <c r="K15" s="1"/>
      <c r="L15" s="1"/>
    </row>
    <row r="16" spans="1:12" ht="15" hidden="1" x14ac:dyDescent="0.25">
      <c r="A16" s="1">
        <v>0</v>
      </c>
      <c r="B16" s="3" t="s">
        <v>10</v>
      </c>
      <c r="C16" s="1">
        <v>664</v>
      </c>
      <c r="D16" s="1"/>
      <c r="E16" s="1">
        <v>224</v>
      </c>
      <c r="F16" s="1">
        <v>271</v>
      </c>
      <c r="G16" s="1">
        <v>130</v>
      </c>
      <c r="H16" s="1">
        <v>51</v>
      </c>
      <c r="I16" s="1">
        <v>79</v>
      </c>
      <c r="J16" s="1">
        <v>58</v>
      </c>
      <c r="K16" s="1"/>
      <c r="L16" s="1"/>
    </row>
    <row r="17" spans="1:12" ht="15" hidden="1" x14ac:dyDescent="0.25">
      <c r="A17" s="1">
        <v>0</v>
      </c>
      <c r="B17" s="3" t="s">
        <v>11</v>
      </c>
      <c r="C17" s="1">
        <v>546</v>
      </c>
      <c r="D17" s="1"/>
      <c r="E17" s="1">
        <v>225</v>
      </c>
      <c r="F17" s="1">
        <v>150</v>
      </c>
      <c r="G17" s="1">
        <v>33</v>
      </c>
      <c r="H17" s="1">
        <v>35</v>
      </c>
      <c r="I17" s="1">
        <v>107</v>
      </c>
      <c r="J17" s="1">
        <v>63</v>
      </c>
      <c r="K17" s="1"/>
      <c r="L17" s="1"/>
    </row>
    <row r="18" spans="1:12" ht="15" hidden="1" x14ac:dyDescent="0.25">
      <c r="A18" s="1">
        <v>0</v>
      </c>
      <c r="B18" s="3" t="s">
        <v>12</v>
      </c>
      <c r="C18" s="1">
        <v>699</v>
      </c>
      <c r="D18" s="1"/>
      <c r="E18" s="1">
        <v>101</v>
      </c>
      <c r="F18" s="1">
        <v>218</v>
      </c>
      <c r="G18" s="1">
        <v>272</v>
      </c>
      <c r="H18" s="1">
        <v>43</v>
      </c>
      <c r="I18" s="1">
        <v>90</v>
      </c>
      <c r="J18" s="1">
        <v>71</v>
      </c>
      <c r="K18" s="1"/>
      <c r="L18" s="1"/>
    </row>
    <row r="19" spans="1:12" ht="15" hidden="1" x14ac:dyDescent="0.25">
      <c r="A19" s="1">
        <v>0</v>
      </c>
      <c r="B19" s="3" t="s">
        <v>13</v>
      </c>
      <c r="C19" s="1">
        <v>599</v>
      </c>
      <c r="D19" s="1"/>
      <c r="E19" s="1">
        <v>255</v>
      </c>
      <c r="F19" s="1">
        <v>202</v>
      </c>
      <c r="G19" s="1">
        <v>70</v>
      </c>
      <c r="H19" s="1">
        <v>3</v>
      </c>
      <c r="I19" s="1">
        <v>75</v>
      </c>
      <c r="J19" s="1">
        <v>83</v>
      </c>
      <c r="K19" s="1"/>
      <c r="L19" s="1"/>
    </row>
    <row r="20" spans="1:12" ht="15" hidden="1" x14ac:dyDescent="0.25">
      <c r="A20" s="1">
        <v>0</v>
      </c>
      <c r="B20" s="3" t="s">
        <v>14</v>
      </c>
      <c r="C20" s="1">
        <v>903</v>
      </c>
      <c r="D20" s="1"/>
      <c r="E20" s="1">
        <v>228</v>
      </c>
      <c r="F20" s="1">
        <v>351</v>
      </c>
      <c r="G20" s="1">
        <v>240</v>
      </c>
      <c r="H20" s="1">
        <v>60</v>
      </c>
      <c r="I20" s="1">
        <v>93</v>
      </c>
      <c r="J20" s="1">
        <v>80</v>
      </c>
      <c r="K20" s="1"/>
      <c r="L20" s="1"/>
    </row>
    <row r="21" spans="1:12" ht="15" x14ac:dyDescent="0.25">
      <c r="A21" s="1">
        <v>0</v>
      </c>
      <c r="B21" s="3" t="s">
        <v>15</v>
      </c>
      <c r="C21" s="1">
        <v>859</v>
      </c>
      <c r="D21" s="1"/>
      <c r="E21" s="1">
        <v>303</v>
      </c>
      <c r="F21" s="1">
        <v>173</v>
      </c>
      <c r="G21" s="1">
        <v>431</v>
      </c>
      <c r="H21" s="1">
        <v>60</v>
      </c>
      <c r="I21" s="1">
        <v>90</v>
      </c>
      <c r="J21" s="1">
        <v>41</v>
      </c>
      <c r="K21" s="1"/>
      <c r="L21" s="1"/>
    </row>
    <row r="22" spans="1:12" ht="15" x14ac:dyDescent="0.25">
      <c r="A22" s="1">
        <v>0</v>
      </c>
      <c r="B22" s="3" t="s">
        <v>16</v>
      </c>
      <c r="C22" s="1">
        <v>748</v>
      </c>
      <c r="D22" s="1"/>
      <c r="E22" s="1">
        <v>133</v>
      </c>
      <c r="F22" s="1">
        <v>427</v>
      </c>
      <c r="G22" s="1">
        <v>220</v>
      </c>
      <c r="H22" s="1">
        <v>59</v>
      </c>
      <c r="I22" s="1">
        <v>40</v>
      </c>
      <c r="J22" s="1">
        <v>39</v>
      </c>
      <c r="K22" s="1"/>
      <c r="L22" s="1"/>
    </row>
    <row r="23" spans="1:12" ht="15" x14ac:dyDescent="0.25">
      <c r="A23" s="1">
        <v>0</v>
      </c>
      <c r="B23" s="3" t="s">
        <v>17</v>
      </c>
      <c r="C23" s="1">
        <v>668</v>
      </c>
      <c r="D23" s="1"/>
      <c r="E23" s="1">
        <v>197</v>
      </c>
      <c r="F23" s="1">
        <v>98</v>
      </c>
      <c r="G23" s="1">
        <v>214</v>
      </c>
      <c r="H23" s="1">
        <v>95</v>
      </c>
      <c r="I23" s="1">
        <v>96</v>
      </c>
      <c r="J23" s="1">
        <v>74</v>
      </c>
      <c r="K23" s="1"/>
      <c r="L23" s="1"/>
    </row>
    <row r="24" spans="1:12" ht="15" x14ac:dyDescent="0.25">
      <c r="A24" s="1">
        <v>0</v>
      </c>
      <c r="B24" s="3" t="s">
        <v>18</v>
      </c>
      <c r="C24" s="1">
        <v>888</v>
      </c>
      <c r="D24" s="1"/>
      <c r="E24" s="1">
        <v>313</v>
      </c>
      <c r="F24" s="1">
        <v>278</v>
      </c>
      <c r="G24" s="1">
        <v>291</v>
      </c>
      <c r="H24" s="1">
        <v>66</v>
      </c>
      <c r="I24" s="1">
        <v>75</v>
      </c>
      <c r="J24" s="1">
        <v>74</v>
      </c>
      <c r="K24" s="1"/>
      <c r="L24" s="1"/>
    </row>
    <row r="25" spans="1:12" ht="15" x14ac:dyDescent="0.25">
      <c r="A25" s="1">
        <v>0</v>
      </c>
      <c r="B25" s="3" t="s">
        <v>19</v>
      </c>
      <c r="C25" s="1">
        <v>655</v>
      </c>
      <c r="D25" s="1"/>
      <c r="E25" s="1">
        <v>152</v>
      </c>
      <c r="F25" s="1">
        <v>211</v>
      </c>
      <c r="G25" s="1">
        <v>134</v>
      </c>
      <c r="H25" s="1">
        <v>85</v>
      </c>
      <c r="I25" s="1">
        <v>59</v>
      </c>
      <c r="J25" s="1">
        <v>70</v>
      </c>
      <c r="K25" s="1"/>
      <c r="L25" s="1"/>
    </row>
    <row r="26" spans="1:12" ht="14.2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phoneticPr fontId="0" type="noConversion"/>
  <conditionalFormatting sqref="A6:A25">
    <cfRule type="cellIs" dxfId="0" priority="1" stopIfTrue="1" operator="equal">
      <formula>1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basic model</vt:lpstr>
      <vt:lpstr>If 3 then 4</vt:lpstr>
      <vt:lpstr>At most 4 of P1-P10</vt:lpstr>
      <vt:lpstr>Sheet2</vt:lpstr>
      <vt:lpstr>Sheet3</vt:lpstr>
      <vt:lpstr>'At most 4 of P1-P10'!doit</vt:lpstr>
      <vt:lpstr>'If 3 then 4'!doit</vt:lpstr>
      <vt:lpstr>doit</vt:lpstr>
      <vt:lpstr>'At most 4 of P1-P10'!NPV</vt:lpstr>
      <vt:lpstr>'If 3 then 4'!NPV</vt:lpstr>
      <vt:lpstr>NPV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peggy</cp:lastModifiedBy>
  <cp:revision/>
  <cp:lastPrinted>2008-09-30T15:11:53Z</cp:lastPrinted>
  <dcterms:created xsi:type="dcterms:W3CDTF">2007-09-15T18:16:13Z</dcterms:created>
  <dcterms:modified xsi:type="dcterms:W3CDTF">2012-10-24T00:04:05Z</dcterms:modified>
</cp:coreProperties>
</file>